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orecar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Calibri"/>
      <color rgb="001A1A1C"/>
      <sz val="18"/>
    </font>
    <font>
      <i val="1"/>
      <color rgb="0070707A"/>
      <sz val="10"/>
    </font>
    <font>
      <b val="1"/>
      <color rgb="00FFFFFF"/>
    </font>
    <font>
      <b val="1"/>
    </font>
    <font>
      <color rgb="00C4308F"/>
    </font>
  </fonts>
  <fills count="4">
    <fill>
      <patternFill/>
    </fill>
    <fill>
      <patternFill patternType="gray125"/>
    </fill>
    <fill>
      <patternFill patternType="solid">
        <fgColor rgb="001A1A1C"/>
      </patternFill>
    </fill>
    <fill>
      <patternFill patternType="solid">
        <fgColor rgb="00FDF2F8"/>
      </patternFill>
    </fill>
  </fills>
  <borders count="2">
    <border>
      <left/>
      <right/>
      <top/>
      <bottom/>
      <diagonal/>
    </border>
    <border>
      <left style="thin">
        <color rgb="00E7E5E4"/>
      </left>
      <right style="thin">
        <color rgb="00E7E5E4"/>
      </right>
      <top style="thin">
        <color rgb="00E7E5E4"/>
      </top>
      <bottom style="thin">
        <color rgb="00E7E5E4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vertical="center" wrapText="1"/>
    </xf>
    <xf numFmtId="0" fontId="4" fillId="0" borderId="0" applyAlignment="1" pivotButton="0" quotePrefix="0" xfId="0">
      <alignment vertical="top" wrapText="1"/>
    </xf>
    <xf numFmtId="3" fontId="0" fillId="3" borderId="1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9" fontId="0" fillId="3" borderId="1" applyAlignment="1" pivotButton="0" quotePrefix="0" xfId="0">
      <alignment vertical="top" wrapText="1"/>
    </xf>
    <xf numFmtId="49" fontId="0" fillId="3" borderId="1" applyAlignment="1" pivotButton="0" quotePrefix="0" xfId="0">
      <alignment vertical="top" wrapText="1"/>
    </xf>
    <xf numFmtId="0" fontId="0" fillId="0" borderId="0" applyAlignment="1" pivotButton="0" quotePrefix="0" xfId="0">
      <alignment wrapText="1"/>
    </xf>
    <xf numFmtId="0" fontId="5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16" customWidth="1" min="2" max="2"/>
    <col width="52" customWidth="1" min="3" max="3"/>
    <col width="30" customWidth="1" min="4" max="4"/>
    <col width="52" customWidth="1" min="5" max="5"/>
  </cols>
  <sheetData>
    <row r="1">
      <c r="A1" s="1" t="inlineStr">
        <is>
          <t>The six-indicator scorecard</t>
        </is>
      </c>
    </row>
    <row r="2">
      <c r="A2" s="2" t="inlineStr">
        <is>
          <t>Re-In-Essence · benchmarks from Closing the Delivery Discount in B2B SaaS, Exhibit 4 · www.reinessence.tech</t>
        </is>
      </c>
    </row>
    <row r="4">
      <c r="A4" s="3" t="inlineStr">
        <is>
          <t>Indicator</t>
        </is>
      </c>
      <c r="B4" s="3" t="inlineStr">
        <is>
          <t>Your figure</t>
        </is>
      </c>
      <c r="C4" s="3" t="inlineStr">
        <is>
          <t>Benchmark (as published)</t>
        </is>
      </c>
      <c r="D4" s="3" t="inlineStr">
        <is>
          <t>Flag</t>
        </is>
      </c>
      <c r="E4" s="3" t="inlineStr">
        <is>
          <t>What it tells a buyer</t>
        </is>
      </c>
    </row>
    <row r="5" ht="48" customHeight="1">
      <c r="A5" s="4" t="inlineStr">
        <is>
          <t>ARR per head</t>
        </is>
      </c>
      <c r="B5" s="5" t="n"/>
      <c r="C5" s="6" t="inlineStr">
        <is>
          <t>Median ~$141k; top tier $200k+. A warning sign: well below the median while revenue still grows.</t>
        </is>
      </c>
      <c r="D5" s="6">
        <f>IF(B5="","",IF(B5&lt;141000,"Below the ~$141k median","At or above the median"))</f>
        <v/>
      </c>
      <c r="E5" s="6" t="inlineStr">
        <is>
          <t>Headcount rose and the operating model did not. The cleanest external tell.</t>
        </is>
      </c>
    </row>
    <row r="6" ht="48" customHeight="1">
      <c r="A6" s="4" t="inlineStr">
        <is>
          <t>R&amp;D share of revenue</t>
        </is>
      </c>
      <c r="B6" s="7" t="n"/>
      <c r="C6" s="6" t="inlineStr">
        <is>
          <t>Rising as a % of revenue, with no commensurate new product output to account for it.</t>
        </is>
      </c>
      <c r="D6" s="6" t="n"/>
      <c r="E6" s="6" t="inlineStr">
        <is>
          <t>Where absorbed customer work lands once it leaves the services line.</t>
        </is>
      </c>
    </row>
    <row r="7" ht="48" customHeight="1">
      <c r="A7" s="4" t="inlineStr">
        <is>
          <t>Configuration absorption</t>
        </is>
      </c>
      <c r="B7" s="7" t="n"/>
      <c r="C7" s="6" t="inlineStr">
        <is>
          <t>The share of last year’s commitments satisfied without a core change.</t>
        </is>
      </c>
      <c r="D7" s="6">
        <f>IF(B7="","Not known: most companies cannot answer this, which is itself the finding","")</f>
        <v/>
      </c>
      <c r="E7" s="6" t="inlineStr">
        <is>
          <t>Most companies cannot answer this at all, which is itself the finding.</t>
        </is>
      </c>
    </row>
    <row r="8" ht="48" customHeight="1">
      <c r="A8" s="4" t="inlineStr">
        <is>
          <t>Support and success cost</t>
        </is>
      </c>
      <c r="B8" s="7" t="n"/>
      <c r="C8" s="6" t="inlineStr">
        <is>
          <t>Above 12% of revenue while churn holds, against a ~9% norm.</t>
        </is>
      </c>
      <c r="D8" s="6">
        <f>IF(B8="","",IF(B8&gt;0.12,"Above 12%",IF(B8&gt;0.09,"Above the ~9% norm","At or below the norm")))</f>
        <v/>
      </c>
      <c r="E8" s="6" t="inlineStr">
        <is>
          <t>Delivery is generating incidents faster than support closes them.</t>
        </is>
      </c>
    </row>
    <row r="9" ht="48" customHeight="1">
      <c r="A9" s="4" t="inlineStr">
        <is>
          <t>Commitment-to-release time</t>
        </is>
      </c>
      <c r="B9" s="8" t="n"/>
      <c r="C9" s="6" t="inlineStr">
        <is>
          <t>The elapsed time, and whether it is lengthening.</t>
        </is>
      </c>
      <c r="D9" s="6" t="n"/>
      <c r="E9" s="6" t="inlineStr">
        <is>
          <t>Measures delivery friction directly, rather than through a lagging financial proxy.</t>
        </is>
      </c>
    </row>
    <row r="10" ht="48" customHeight="1">
      <c r="A10" s="4" t="inlineStr">
        <is>
          <t>Services mix</t>
        </is>
      </c>
      <c r="B10" s="7" t="n"/>
      <c r="C10" s="6" t="inlineStr">
        <is>
          <t>Above ~15% of revenue, or running at or below break-even.</t>
        </is>
      </c>
      <c r="D10" s="6">
        <f>IF(B10="","",IF(B10&gt;0.15,"Above ~15%","Under ~15%"))</f>
        <v/>
      </c>
      <c r="E10" s="6" t="inlineStr">
        <is>
          <t>A lagging indicator — and the only one most boards already watch.</t>
        </is>
      </c>
    </row>
    <row r="11" ht="48" customHeight="1">
      <c r="A11" s="4" t="inlineStr">
        <is>
          <t>Gross margin</t>
        </is>
      </c>
      <c r="B11" s="7" t="n"/>
      <c r="C11" s="6" t="inlineStr">
        <is>
          <t>The software shape: above 80%. Public SaaS above 80% traded at 7.2x revenue against 3.5x below 60% (SEG, Q2 2025).</t>
        </is>
      </c>
      <c r="D11" s="6">
        <f>IF(B11="","",IF(B11&gt;=0.8,"Matches the software shape",IF(B11&lt;0.6,"Below 60%","Between 60% and 80%")))</f>
        <v/>
      </c>
      <c r="E11" s="6" t="inlineStr">
        <is>
          <t>Gross margin is one of the two published drivers of the gap.</t>
        </is>
      </c>
    </row>
    <row r="12" ht="48" customHeight="1">
      <c r="A12" s="4" t="inlineStr">
        <is>
          <t>Net revenue retention</t>
        </is>
      </c>
      <c r="B12" s="7" t="n"/>
      <c r="C12" s="6" t="inlineStr">
        <is>
          <t>The software shape: above 110%. Above 120% traded at 11.7x revenue against 4.1x below 100% (SEG, Q4 2024).</t>
        </is>
      </c>
      <c r="D12" s="6">
        <f>IF(B12="","",IF(B12&gt;1.1,"Matches the software shape",IF(B12&lt;1,"Under 100%","Between 100% and 110%")))</f>
        <v/>
      </c>
      <c r="E12" s="6" t="inlineStr">
        <is>
          <t>Retention is the other published driver. Drivers are measured one at a time, never summed.</t>
        </is>
      </c>
    </row>
    <row r="14" ht="30" customHeight="1">
      <c r="A14" s="9" t="inlineStr">
        <is>
          <t>Enter percentages as percentages (e.g. 18%). Benchmarks are published figures as cited in the report; the flags compare your figure with them one line at a time and are not a valuation.</t>
        </is>
      </c>
    </row>
    <row r="15"/>
    <row r="17">
      <c r="A17" s="10" t="inlineStr">
        <is>
          <t>Submit these figures alongside your gross churn at www.reinessence.tech/numbers and we will return a modelled P&amp;L bridge within two weeks.</t>
        </is>
      </c>
    </row>
  </sheetData>
  <mergeCells count="1">
    <mergeCell ref="A14:E1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2026-10-23T02:59:47Z</dcterms:created>
  <dcterms:modified xsi:type="dcterms:W3CDTF">2026-10-23T02:59:47Z</dcterms:modified>
</cp:coreProperties>
</file>